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0980" windowHeight="11760" activeTab="1"/>
  </bookViews>
  <sheets>
    <sheet name="PlanBilgileri" sheetId="1" r:id="rId1"/>
    <sheet name="PlanSayfasi" sheetId="2" r:id="rId2"/>
  </sheets>
  <definedNames>
    <definedName name="_xlnm.Print_Titles" localSheetId="1">'PlanSayfasi'!$5:$6</definedName>
  </definedNames>
  <calcPr fullCalcOnLoad="1"/>
</workbook>
</file>

<file path=xl/sharedStrings.xml><?xml version="1.0" encoding="utf-8"?>
<sst xmlns="http://schemas.openxmlformats.org/spreadsheetml/2006/main" count="166" uniqueCount="106">
  <si>
    <t>SÜRE</t>
  </si>
  <si>
    <t>AY</t>
  </si>
  <si>
    <t>HAFTA</t>
  </si>
  <si>
    <t>SAAT</t>
  </si>
  <si>
    <t>HEDEF VE DAVRANIŞLAR</t>
  </si>
  <si>
    <t>KONULAR</t>
  </si>
  <si>
    <t>ÖĞRENME-ÖĞRETME  YÖNTEM VE TEKNİKLERİ</t>
  </si>
  <si>
    <t>KULLANILAN EĞİTİM TEKNOLOJİLERİ, ARAÇ VE GEREÇLERİ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</si>
  <si>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</si>
  <si>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</si>
  <si>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</si>
  <si>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</si>
  <si>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</si>
  <si>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</si>
  <si>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</si>
  <si>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</si>
  <si>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</si>
  <si>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DEĞERLENDİRME (Hedef ve          Davranışlara         Ulaşma Düzeyi)</t>
  </si>
  <si>
    <t>ZÜMRE ÖĞRETMENLERİ</t>
  </si>
  <si>
    <t>UYGUNDUR</t>
  </si>
  <si>
    <t>OKUL MÜDÜRÜ</t>
  </si>
  <si>
    <t>ZÜMRE BAŞKANI</t>
  </si>
  <si>
    <t>T.C.</t>
  </si>
  <si>
    <t>YARIYIL TATİLİ</t>
  </si>
  <si>
    <t>İsmail TANIŞ</t>
  </si>
  <si>
    <t>EYLÜL</t>
  </si>
  <si>
    <t>1. DÖNEM</t>
  </si>
  <si>
    <t>YILLIK PLAN BİLGİLERİ</t>
  </si>
  <si>
    <t>2. DÖNEM</t>
  </si>
  <si>
    <t>SINAV NO</t>
  </si>
  <si>
    <t>*Modüllerin haftalık ders saatleri zümre öğretmenleri toplantısında belirlenmiştir. *Bu plan Ağustos 2003/2551 sayılı T.D. yayımlanan Ünitelendirilmiş Yıllık Plana göre ve*Bu plan 2087 sayılı T.D "Amaçları" belirlenen; 2090 sayılı T.D. "Açıklamaları" yayımlanan ve 2104 sayılı Tebliğler Dergisinde yayımlanan "İlköğretim ve Ortaöğretim Kurumlarında Atatürk İnkılap ve İlkelerinin Öğretim Esasları Yönergesi" temel alınarak, 02/09/2013 Tarihli METEK’in Öğretim Programlarının Uygulanması yazısı esas alınarak hazırlanmıştır.</t>
  </si>
  <si>
    <t>Öğretim Yılı :</t>
  </si>
  <si>
    <t>Okul Adı :</t>
  </si>
  <si>
    <t>Alan :</t>
  </si>
  <si>
    <t>Dal :</t>
  </si>
  <si>
    <t>Sınıf :</t>
  </si>
  <si>
    <t>Dersin Adı :</t>
  </si>
  <si>
    <t>Haftalık Ders Saati :</t>
  </si>
  <si>
    <t>Öğrenme-Öğretme Yöntem ve Teknikleri :</t>
  </si>
  <si>
    <t>Kullanılan Eğitim Teknolojileri, Araç ve Gereçleri :</t>
  </si>
  <si>
    <t>Zümre Başkanı :</t>
  </si>
  <si>
    <t>Zümre Öğretmeni-1 :</t>
  </si>
  <si>
    <t>Zümre Öğretmeni-2 :</t>
  </si>
  <si>
    <t>Zümre Öğretmeni-3 :</t>
  </si>
  <si>
    <t>Zümre Öğretmeni-4 :</t>
  </si>
  <si>
    <t>Zümre Öğretmeni-5 :</t>
  </si>
  <si>
    <t>Zümre Öğretmeni-6 :</t>
  </si>
  <si>
    <t>Zümre Öğretmeni-7 :</t>
  </si>
  <si>
    <t>Zümre Öğretmeni-8 :</t>
  </si>
  <si>
    <t>Zümre Öğretmeni-9 :</t>
  </si>
  <si>
    <t>Zümre Öğretmeni-10 :</t>
  </si>
  <si>
    <t>Plan Teslim Tarihi :</t>
  </si>
  <si>
    <t>Okul Müdürü :</t>
  </si>
  <si>
    <t>Anlatım, Beyin Fırtınası, Grup Çalışması</t>
  </si>
  <si>
    <t>Modül, Bilgisayar, Projeksiyon</t>
  </si>
  <si>
    <t>ANTALYA-MURATPAŞA NECATİ DÖLEN MESLEKİ VE TEKNİK ANADOLU LİSESİ</t>
  </si>
  <si>
    <t>2015-2016</t>
  </si>
  <si>
    <t>http://ndl.meb.k12.tr</t>
  </si>
  <si>
    <t>Necip DAL</t>
  </si>
  <si>
    <t>HUKUK DİLİ VE TERMİNOLOJİSİ</t>
  </si>
  <si>
    <t>10. SINIF</t>
  </si>
  <si>
    <t>ADALET</t>
  </si>
  <si>
    <t>1. Toplumsal düzen kurallarıyla ilgili bilgileri kendi yaşantısına uygular.</t>
  </si>
  <si>
    <t>Modül: TEMEL HUKUK KURALLARI
1. Toplumsal düzen kuralları</t>
  </si>
  <si>
    <t>3. Hak kavramı ile hukuktaki temel ilkeleri</t>
  </si>
  <si>
    <t>4. Hukuk dilini ve hukukun kaynakları</t>
  </si>
  <si>
    <t>5. Hukukta yaptırım türleri</t>
  </si>
  <si>
    <t>6. Demokrasilerde yargının işleyişini ve bağımsızlığı</t>
  </si>
  <si>
    <t>1. İnsan hakları ile anayasal hak ve sorumluluklar ile ilgili bilgilerden yararlanır.</t>
  </si>
  <si>
    <t>1. İnsan hakları ve kamu özgürlükleri kavramları</t>
  </si>
  <si>
    <t>2. İnsan hakları ile anayasal hak ve sorumluluklar ile ilgili bilgileri kendi yaşantısına uygular.</t>
  </si>
  <si>
    <t>2. İnsan hakları ve kamu özgürlüklerinin sınırlanması</t>
  </si>
  <si>
    <t>3. Türkiye’de insan hakları ve kamu özgürlükleri konusunda kolluk kuvvetlerinin uymaları gereken esasları</t>
  </si>
  <si>
    <t>4. Anayasal ilkeler ve hakları</t>
  </si>
  <si>
    <t>5. Anayasal ödevler ile temel hak ve hürriyetlerin sınırlandırılmasını ve korunması</t>
  </si>
  <si>
    <t xml:space="preserve">1. Türk Yargı Teşkilatının Yapısı ve işleyişi ile ilgili bilgileri fark ederek kullanır. </t>
  </si>
  <si>
    <t>Modül: YARGI TEŞKİLATI VE YARGI BİLİŞİM SİSTEM İŞLEMLERİ
1. Devletin temel organları ve işlevleri</t>
  </si>
  <si>
    <t>2. Devletin temel organlarının işlevlerini fark eder.</t>
  </si>
  <si>
    <t>2. Türk Yargı teşkilatının yapısı ve görevleri ve işleyişi</t>
  </si>
  <si>
    <t>1. Ulusal Yargı Ağı Bilişim Sistemlerini kullanır.</t>
  </si>
  <si>
    <t>1. Ulusal yargı ağı projesinin aşamalarını ve kapsamı</t>
  </si>
  <si>
    <t>2. Elektronik imza kullanır.</t>
  </si>
  <si>
    <t>2. Elektronik imza</t>
  </si>
  <si>
    <t>3. Ulusal yargı ağı projesi hizmetleri</t>
  </si>
  <si>
    <t>4. Ulusal yargı ağı projesi güvenlik işlemleri yardım masası işlemleri</t>
  </si>
  <si>
    <t>5. Ulusal Yargı Ağı Projesi bilgi sistemleri</t>
  </si>
  <si>
    <t>1. Adliyeye gelen vatandaşların psikolojik durumunu gözlemler.</t>
  </si>
  <si>
    <t>Modül: ADALET PSİKOLOJİSİ
1. Viktimoloji, Kriminoloji ve Psikoloji kavramları</t>
  </si>
  <si>
    <t>2. Tutuklu ve hükümlülerin psikolojik durumlarında olumsuzluk gözlemlediğinde durumu ilgililere bildirir.</t>
  </si>
  <si>
    <t>2. Psikoloji türleri</t>
  </si>
  <si>
    <t>3. Kişilik gelişimi ve bozukları</t>
  </si>
  <si>
    <t>4. Mesleki programda ilgili ekranı kullanır.</t>
  </si>
  <si>
    <t>4. Toplumu suça iten nedenler</t>
  </si>
  <si>
    <t>1. Tutuklu ve hükümlünün psikolojik durumunu gözlemler.</t>
  </si>
  <si>
    <t>1. Halkla ilişkiler kavramı ve yaklaşımları</t>
  </si>
  <si>
    <t>3. Mesleki programda ilgili ekranı kullanır.</t>
  </si>
  <si>
    <t>3. Psikoloji türleri</t>
  </si>
  <si>
    <t>2. İletişim teknikleri</t>
  </si>
  <si>
    <t>4. İletişim teknik ve yöntemleri</t>
  </si>
  <si>
    <t>5. Tutuklu ve hükümlü kavramları
6. Mesleki programda ilgili ekran</t>
  </si>
  <si>
    <t>1     1    1</t>
  </si>
  <si>
    <t>Halkla ilişkiler kavramlarını bilir.</t>
  </si>
  <si>
    <t>2. Hukuk kavramı, hukuk devleti ve hukukun üstünlüğü</t>
  </si>
  <si>
    <t>1. Toplumsal düzen kuralları</t>
  </si>
  <si>
    <t>3. Ulusal yargı ağı projesi hizmetlerine kullanır</t>
  </si>
  <si>
    <t>3. Ulusal yargı ağı projesi güvenlik işlemleri yardım masası işlemlerini kullanır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</si>
</sst>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53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6"/>
      <name val="Arial Tur"/>
      <family val="0"/>
    </font>
    <font>
      <b/>
      <sz val="18"/>
      <color indexed="43"/>
      <name val="Arial"/>
      <family val="2"/>
    </font>
    <font>
      <sz val="24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14"/>
      <color theme="7" tint="-0.24997000396251678"/>
      <name val="Arial Tur"/>
      <family val="0"/>
    </font>
    <font>
      <b/>
      <sz val="18"/>
      <color rgb="FFFFFF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right" vertical="center"/>
      <protection hidden="1"/>
    </xf>
    <xf numFmtId="0" fontId="7" fillId="17" borderId="10" xfId="0" applyFont="1" applyFill="1" applyBorder="1" applyAlignment="1" applyProtection="1">
      <alignment horizontal="center" vertical="center" wrapText="1"/>
      <protection hidden="1"/>
    </xf>
    <xf numFmtId="0" fontId="7" fillId="17" borderId="1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1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 applyProtection="1">
      <alignment/>
      <protection locked="0"/>
    </xf>
    <xf numFmtId="0" fontId="50" fillId="34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1" fillId="0" borderId="13" xfId="47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center" textRotation="90"/>
      <protection hidden="1"/>
    </xf>
    <xf numFmtId="0" fontId="8" fillId="0" borderId="10" xfId="0" applyFont="1" applyFill="1" applyBorder="1" applyAlignment="1" applyProtection="1">
      <alignment horizontal="center" vertical="center" textRotation="90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textRotation="90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2" fillId="35" borderId="10" xfId="0" applyFont="1" applyFill="1" applyBorder="1" applyAlignment="1" applyProtection="1">
      <alignment horizontal="center"/>
      <protection hidden="1"/>
    </xf>
    <xf numFmtId="0" fontId="52" fillId="35" borderId="2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0" fontId="8" fillId="0" borderId="20" xfId="51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center" vertical="center" wrapText="1" shrinkToFi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left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PlanSayfasi!D7" /><Relationship Id="rId3" Type="http://schemas.openxmlformats.org/officeDocument/2006/relationships/hyperlink" Target="http://ndl.meb.k12.tr/" TargetMode="External" /><Relationship Id="rId4" Type="http://schemas.openxmlformats.org/officeDocument/2006/relationships/hyperlink" Target="http://www.borsalisesi.com/" TargetMode="External" /><Relationship Id="rId5" Type="http://schemas.openxmlformats.org/officeDocument/2006/relationships/hyperlink" Target="http://www.buroyonetim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66675</xdr:rowOff>
    </xdr:from>
    <xdr:to>
      <xdr:col>1</xdr:col>
      <xdr:colOff>1571625</xdr:colOff>
      <xdr:row>29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5381625"/>
          <a:ext cx="1571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25</xdr:row>
      <xdr:rowOff>66675</xdr:rowOff>
    </xdr:from>
    <xdr:to>
      <xdr:col>13</xdr:col>
      <xdr:colOff>0</xdr:colOff>
      <xdr:row>29</xdr:row>
      <xdr:rowOff>114300</xdr:rowOff>
    </xdr:to>
    <xdr:pic>
      <xdr:nvPicPr>
        <xdr:cNvPr id="2" name="Resi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30050" y="5381625"/>
          <a:ext cx="1562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25</xdr:row>
      <xdr:rowOff>171450</xdr:rowOff>
    </xdr:from>
    <xdr:to>
      <xdr:col>8</xdr:col>
      <xdr:colOff>66675</xdr:colOff>
      <xdr:row>28</xdr:row>
      <xdr:rowOff>285750</xdr:rowOff>
    </xdr:to>
    <xdr:sp>
      <xdr:nvSpPr>
        <xdr:cNvPr id="3" name="Sağ Ok 11">
          <a:hlinkClick r:id="rId2"/>
        </xdr:cNvPr>
        <xdr:cNvSpPr>
          <a:spLocks/>
        </xdr:cNvSpPr>
      </xdr:nvSpPr>
      <xdr:spPr>
        <a:xfrm>
          <a:off x="8296275" y="5486400"/>
          <a:ext cx="2428875" cy="942975"/>
        </a:xfrm>
        <a:prstGeom prst="rightArrow">
          <a:avLst>
            <a:gd name="adj" fmla="val 27800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Plan Sayfası</a:t>
          </a:r>
        </a:p>
      </xdr:txBody>
    </xdr:sp>
    <xdr:clientData/>
  </xdr:twoCellAnchor>
  <xdr:twoCellAnchor>
    <xdr:from>
      <xdr:col>1</xdr:col>
      <xdr:colOff>3219450</xdr:colOff>
      <xdr:row>25</xdr:row>
      <xdr:rowOff>47625</xdr:rowOff>
    </xdr:from>
    <xdr:to>
      <xdr:col>2</xdr:col>
      <xdr:colOff>2562225</xdr:colOff>
      <xdr:row>26</xdr:row>
      <xdr:rowOff>257175</xdr:rowOff>
    </xdr:to>
    <xdr:sp>
      <xdr:nvSpPr>
        <xdr:cNvPr id="4" name="Yuvarlatılmış Dikdörtgen 12">
          <a:hlinkClick r:id="rId3"/>
        </xdr:cNvPr>
        <xdr:cNvSpPr>
          <a:spLocks/>
        </xdr:cNvSpPr>
      </xdr:nvSpPr>
      <xdr:spPr>
        <a:xfrm>
          <a:off x="3495675" y="5362575"/>
          <a:ext cx="298132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Necati</a:t>
          </a:r>
          <a:r>
            <a:rPr lang="en-US" cap="none" sz="1800" b="1" i="0" u="none" baseline="0">
              <a:solidFill>
                <a:srgbClr val="FFFFFF"/>
              </a:solidFill>
            </a:rPr>
            <a:t> Dölen MTAL</a:t>
          </a:r>
        </a:p>
      </xdr:txBody>
    </xdr:sp>
    <xdr:clientData/>
  </xdr:twoCellAnchor>
  <xdr:twoCellAnchor>
    <xdr:from>
      <xdr:col>1</xdr:col>
      <xdr:colOff>3219450</xdr:colOff>
      <xdr:row>28</xdr:row>
      <xdr:rowOff>76200</xdr:rowOff>
    </xdr:from>
    <xdr:to>
      <xdr:col>2</xdr:col>
      <xdr:colOff>2562225</xdr:colOff>
      <xdr:row>29</xdr:row>
      <xdr:rowOff>161925</xdr:rowOff>
    </xdr:to>
    <xdr:sp>
      <xdr:nvSpPr>
        <xdr:cNvPr id="5" name="Yuvarlatılmış Dikdörtgen 13">
          <a:hlinkClick r:id="rId4"/>
        </xdr:cNvPr>
        <xdr:cNvSpPr>
          <a:spLocks/>
        </xdr:cNvSpPr>
      </xdr:nvSpPr>
      <xdr:spPr>
        <a:xfrm>
          <a:off x="3495675" y="6219825"/>
          <a:ext cx="2981325" cy="4000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www.borsalisesi.com</a:t>
          </a:r>
        </a:p>
      </xdr:txBody>
    </xdr:sp>
    <xdr:clientData/>
  </xdr:twoCellAnchor>
  <xdr:twoCellAnchor>
    <xdr:from>
      <xdr:col>1</xdr:col>
      <xdr:colOff>3219450</xdr:colOff>
      <xdr:row>26</xdr:row>
      <xdr:rowOff>276225</xdr:rowOff>
    </xdr:from>
    <xdr:to>
      <xdr:col>2</xdr:col>
      <xdr:colOff>2562225</xdr:colOff>
      <xdr:row>28</xdr:row>
      <xdr:rowOff>57150</xdr:rowOff>
    </xdr:to>
    <xdr:sp>
      <xdr:nvSpPr>
        <xdr:cNvPr id="6" name="Yuvarlatılmış Dikdörtgen 14">
          <a:hlinkClick r:id="rId5"/>
        </xdr:cNvPr>
        <xdr:cNvSpPr>
          <a:spLocks/>
        </xdr:cNvSpPr>
      </xdr:nvSpPr>
      <xdr:spPr>
        <a:xfrm>
          <a:off x="3495675" y="5791200"/>
          <a:ext cx="2981325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www.buroyonetimi.net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C11" sqref="C11"/>
    </sheetView>
  </sheetViews>
  <sheetFormatPr defaultColWidth="0" defaultRowHeight="15.75" customHeight="1" zeroHeight="1"/>
  <cols>
    <col min="1" max="1" width="3.625" style="15" customWidth="1"/>
    <col min="2" max="2" width="47.75390625" style="13" bestFit="1" customWidth="1"/>
    <col min="3" max="3" width="51.25390625" style="13" customWidth="1"/>
    <col min="4" max="4" width="5.125" style="13" customWidth="1"/>
    <col min="5" max="5" width="4.75390625" style="16" customWidth="1"/>
    <col min="6" max="8" width="9.125" style="13" customWidth="1"/>
    <col min="9" max="9" width="3.75390625" style="13" customWidth="1"/>
    <col min="10" max="10" width="4.75390625" style="16" customWidth="1"/>
    <col min="11" max="14" width="9.125" style="13" customWidth="1"/>
    <col min="15" max="16384" width="0" style="13" hidden="1" customWidth="1"/>
  </cols>
  <sheetData>
    <row r="1" spans="2:13" s="9" customFormat="1" ht="15.75" customHeight="1"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5.75" customHeight="1">
      <c r="A2" s="13"/>
      <c r="B2" s="11"/>
      <c r="C2" s="11"/>
      <c r="E2" s="12"/>
      <c r="F2" s="11"/>
      <c r="G2" s="11"/>
      <c r="H2" s="11"/>
      <c r="J2" s="12"/>
      <c r="K2" s="11"/>
      <c r="L2" s="11"/>
      <c r="M2" s="11"/>
    </row>
    <row r="3" spans="1:14" ht="24.75" customHeight="1">
      <c r="A3" s="14"/>
      <c r="B3" s="42" t="s">
        <v>27</v>
      </c>
      <c r="C3" s="42"/>
      <c r="D3" s="14"/>
      <c r="E3" s="41" t="s">
        <v>26</v>
      </c>
      <c r="F3" s="41"/>
      <c r="G3" s="41"/>
      <c r="H3" s="41"/>
      <c r="I3" s="14"/>
      <c r="J3" s="41" t="s">
        <v>28</v>
      </c>
      <c r="K3" s="41"/>
      <c r="L3" s="41"/>
      <c r="M3" s="41"/>
      <c r="N3" s="14"/>
    </row>
    <row r="4" spans="1:14" ht="31.5" customHeight="1">
      <c r="A4" s="14"/>
      <c r="B4" s="1" t="s">
        <v>32</v>
      </c>
      <c r="C4" s="4" t="s">
        <v>55</v>
      </c>
      <c r="D4" s="14"/>
      <c r="E4" s="2"/>
      <c r="F4" s="2" t="s">
        <v>1</v>
      </c>
      <c r="G4" s="2" t="s">
        <v>2</v>
      </c>
      <c r="H4" s="2" t="s">
        <v>29</v>
      </c>
      <c r="I4" s="17"/>
      <c r="J4" s="2"/>
      <c r="K4" s="2" t="s">
        <v>1</v>
      </c>
      <c r="L4" s="2" t="s">
        <v>2</v>
      </c>
      <c r="M4" s="2" t="s">
        <v>29</v>
      </c>
      <c r="N4" s="14"/>
    </row>
    <row r="5" spans="1:14" ht="15.75" customHeight="1">
      <c r="A5" s="14"/>
      <c r="B5" s="1" t="s">
        <v>31</v>
      </c>
      <c r="C5" s="4" t="s">
        <v>56</v>
      </c>
      <c r="D5" s="14"/>
      <c r="E5" s="3">
        <v>1</v>
      </c>
      <c r="F5" s="7" t="s">
        <v>25</v>
      </c>
      <c r="G5" s="8">
        <v>4</v>
      </c>
      <c r="H5" s="8"/>
      <c r="I5" s="14"/>
      <c r="J5" s="3">
        <v>1</v>
      </c>
      <c r="K5" s="7" t="s">
        <v>12</v>
      </c>
      <c r="L5" s="8">
        <v>2</v>
      </c>
      <c r="M5" s="8"/>
      <c r="N5" s="14"/>
    </row>
    <row r="6" spans="1:14" ht="15.75" customHeight="1">
      <c r="A6" s="14"/>
      <c r="B6" s="1" t="s">
        <v>33</v>
      </c>
      <c r="C6" s="5" t="s">
        <v>61</v>
      </c>
      <c r="D6" s="14"/>
      <c r="E6" s="3">
        <v>2</v>
      </c>
      <c r="F6" s="7" t="s">
        <v>8</v>
      </c>
      <c r="G6" s="8">
        <v>1</v>
      </c>
      <c r="H6" s="8"/>
      <c r="I6" s="14"/>
      <c r="J6" s="3">
        <v>2</v>
      </c>
      <c r="K6" s="7" t="s">
        <v>12</v>
      </c>
      <c r="L6" s="8">
        <v>3</v>
      </c>
      <c r="M6" s="8"/>
      <c r="N6" s="14"/>
    </row>
    <row r="7" spans="1:14" ht="15.75" customHeight="1">
      <c r="A7" s="14"/>
      <c r="B7" s="1" t="s">
        <v>34</v>
      </c>
      <c r="C7" s="5"/>
      <c r="D7" s="14"/>
      <c r="E7" s="3">
        <v>3</v>
      </c>
      <c r="F7" s="7" t="s">
        <v>8</v>
      </c>
      <c r="G7" s="8">
        <v>2</v>
      </c>
      <c r="H7" s="8"/>
      <c r="I7" s="14"/>
      <c r="J7" s="3">
        <v>3</v>
      </c>
      <c r="K7" s="7" t="s">
        <v>12</v>
      </c>
      <c r="L7" s="8">
        <v>4</v>
      </c>
      <c r="M7" s="8"/>
      <c r="N7" s="14"/>
    </row>
    <row r="8" spans="1:14" ht="15.75" customHeight="1">
      <c r="A8" s="14"/>
      <c r="B8" s="1" t="s">
        <v>35</v>
      </c>
      <c r="C8" s="5" t="s">
        <v>60</v>
      </c>
      <c r="D8" s="14"/>
      <c r="E8" s="3">
        <v>4</v>
      </c>
      <c r="F8" s="7" t="s">
        <v>8</v>
      </c>
      <c r="G8" s="8">
        <v>3</v>
      </c>
      <c r="H8" s="8"/>
      <c r="I8" s="14"/>
      <c r="J8" s="3">
        <v>4</v>
      </c>
      <c r="K8" s="7" t="s">
        <v>13</v>
      </c>
      <c r="L8" s="8">
        <v>1</v>
      </c>
      <c r="M8" s="8"/>
      <c r="N8" s="14"/>
    </row>
    <row r="9" spans="1:14" ht="15.75" customHeight="1">
      <c r="A9" s="14"/>
      <c r="B9" s="1" t="s">
        <v>36</v>
      </c>
      <c r="C9" s="5" t="s">
        <v>59</v>
      </c>
      <c r="D9" s="14"/>
      <c r="E9" s="3">
        <v>5</v>
      </c>
      <c r="F9" s="7" t="s">
        <v>8</v>
      </c>
      <c r="G9" s="8">
        <v>4</v>
      </c>
      <c r="H9" s="8"/>
      <c r="I9" s="14"/>
      <c r="J9" s="3">
        <v>5</v>
      </c>
      <c r="K9" s="7" t="s">
        <v>13</v>
      </c>
      <c r="L9" s="8">
        <v>2</v>
      </c>
      <c r="M9" s="8"/>
      <c r="N9" s="14"/>
    </row>
    <row r="10" spans="1:14" ht="15.75" customHeight="1">
      <c r="A10" s="14"/>
      <c r="B10" s="1" t="s">
        <v>37</v>
      </c>
      <c r="C10" s="5" t="s">
        <v>100</v>
      </c>
      <c r="D10" s="14"/>
      <c r="E10" s="3">
        <v>6</v>
      </c>
      <c r="F10" s="7" t="s">
        <v>9</v>
      </c>
      <c r="G10" s="8">
        <v>1</v>
      </c>
      <c r="H10" s="8"/>
      <c r="I10" s="14"/>
      <c r="J10" s="3">
        <v>6</v>
      </c>
      <c r="K10" s="7" t="s">
        <v>13</v>
      </c>
      <c r="L10" s="8">
        <v>3</v>
      </c>
      <c r="M10" s="8"/>
      <c r="N10" s="14"/>
    </row>
    <row r="11" spans="1:14" ht="15.75" customHeight="1">
      <c r="A11" s="14"/>
      <c r="B11" s="1" t="s">
        <v>38</v>
      </c>
      <c r="C11" s="5" t="s">
        <v>53</v>
      </c>
      <c r="D11" s="14"/>
      <c r="E11" s="3">
        <v>7</v>
      </c>
      <c r="F11" s="7" t="s">
        <v>9</v>
      </c>
      <c r="G11" s="8">
        <v>2</v>
      </c>
      <c r="H11" s="8">
        <v>1</v>
      </c>
      <c r="I11" s="14"/>
      <c r="J11" s="3">
        <v>7</v>
      </c>
      <c r="K11" s="7" t="s">
        <v>13</v>
      </c>
      <c r="L11" s="8">
        <v>4</v>
      </c>
      <c r="M11" s="8"/>
      <c r="N11" s="14"/>
    </row>
    <row r="12" spans="1:14" ht="15.75" customHeight="1">
      <c r="A12" s="14"/>
      <c r="B12" s="1" t="s">
        <v>39</v>
      </c>
      <c r="C12" s="5" t="s">
        <v>54</v>
      </c>
      <c r="D12" s="14"/>
      <c r="E12" s="3">
        <v>8</v>
      </c>
      <c r="F12" s="7" t="s">
        <v>9</v>
      </c>
      <c r="G12" s="8">
        <v>3</v>
      </c>
      <c r="H12" s="8"/>
      <c r="I12" s="14"/>
      <c r="J12" s="3">
        <v>8</v>
      </c>
      <c r="K12" s="7" t="s">
        <v>13</v>
      </c>
      <c r="L12" s="8">
        <v>5</v>
      </c>
      <c r="M12" s="8">
        <v>1</v>
      </c>
      <c r="N12" s="14"/>
    </row>
    <row r="13" spans="1:14" ht="15.75" customHeight="1">
      <c r="A13" s="14"/>
      <c r="B13" s="1" t="s">
        <v>40</v>
      </c>
      <c r="C13" s="5" t="s">
        <v>24</v>
      </c>
      <c r="D13" s="14"/>
      <c r="E13" s="3">
        <v>9</v>
      </c>
      <c r="F13" s="7" t="s">
        <v>9</v>
      </c>
      <c r="G13" s="8">
        <v>4</v>
      </c>
      <c r="H13" s="8"/>
      <c r="I13" s="14"/>
      <c r="J13" s="3">
        <v>9</v>
      </c>
      <c r="K13" s="7" t="s">
        <v>14</v>
      </c>
      <c r="L13" s="8">
        <v>1</v>
      </c>
      <c r="M13" s="8"/>
      <c r="N13" s="14"/>
    </row>
    <row r="14" spans="1:14" ht="15.75" customHeight="1">
      <c r="A14" s="14"/>
      <c r="B14" s="1" t="s">
        <v>41</v>
      </c>
      <c r="C14" s="5"/>
      <c r="D14" s="14"/>
      <c r="E14" s="3">
        <v>10</v>
      </c>
      <c r="F14" s="7" t="s">
        <v>10</v>
      </c>
      <c r="G14" s="8">
        <v>1</v>
      </c>
      <c r="H14" s="8"/>
      <c r="I14" s="14"/>
      <c r="J14" s="3">
        <v>10</v>
      </c>
      <c r="K14" s="7" t="s">
        <v>14</v>
      </c>
      <c r="L14" s="8">
        <v>2</v>
      </c>
      <c r="M14" s="8"/>
      <c r="N14" s="14"/>
    </row>
    <row r="15" spans="1:14" ht="15.75" customHeight="1">
      <c r="A15" s="14"/>
      <c r="B15" s="1" t="s">
        <v>42</v>
      </c>
      <c r="C15" s="5"/>
      <c r="D15" s="14"/>
      <c r="E15" s="3">
        <v>11</v>
      </c>
      <c r="F15" s="7" t="s">
        <v>10</v>
      </c>
      <c r="G15" s="8">
        <v>2</v>
      </c>
      <c r="H15" s="8"/>
      <c r="I15" s="14"/>
      <c r="J15" s="3">
        <v>11</v>
      </c>
      <c r="K15" s="7" t="s">
        <v>14</v>
      </c>
      <c r="L15" s="8">
        <v>3</v>
      </c>
      <c r="M15" s="8"/>
      <c r="N15" s="14"/>
    </row>
    <row r="16" spans="1:14" ht="15.75" customHeight="1">
      <c r="A16" s="14"/>
      <c r="B16" s="1" t="s">
        <v>43</v>
      </c>
      <c r="C16" s="5"/>
      <c r="D16" s="14"/>
      <c r="E16" s="3">
        <v>12</v>
      </c>
      <c r="F16" s="7" t="s">
        <v>10</v>
      </c>
      <c r="G16" s="8">
        <v>3</v>
      </c>
      <c r="H16" s="8"/>
      <c r="I16" s="14"/>
      <c r="J16" s="3">
        <v>12</v>
      </c>
      <c r="K16" s="7" t="s">
        <v>14</v>
      </c>
      <c r="L16" s="8">
        <v>4</v>
      </c>
      <c r="M16" s="8"/>
      <c r="N16" s="14"/>
    </row>
    <row r="17" spans="1:14" ht="15.75" customHeight="1">
      <c r="A17" s="14"/>
      <c r="B17" s="1" t="s">
        <v>44</v>
      </c>
      <c r="C17" s="5"/>
      <c r="D17" s="14"/>
      <c r="E17" s="3">
        <v>13</v>
      </c>
      <c r="F17" s="7" t="s">
        <v>10</v>
      </c>
      <c r="G17" s="8">
        <v>4</v>
      </c>
      <c r="H17" s="8">
        <v>2</v>
      </c>
      <c r="I17" s="14"/>
      <c r="J17" s="3">
        <v>13</v>
      </c>
      <c r="K17" s="7" t="s">
        <v>15</v>
      </c>
      <c r="L17" s="8">
        <v>1</v>
      </c>
      <c r="M17" s="8"/>
      <c r="N17" s="14"/>
    </row>
    <row r="18" spans="1:14" ht="15.75" customHeight="1">
      <c r="A18" s="14"/>
      <c r="B18" s="1" t="s">
        <v>45</v>
      </c>
      <c r="C18" s="5"/>
      <c r="D18" s="14"/>
      <c r="E18" s="3">
        <v>14</v>
      </c>
      <c r="F18" s="7" t="s">
        <v>10</v>
      </c>
      <c r="G18" s="8">
        <v>5</v>
      </c>
      <c r="H18" s="8"/>
      <c r="I18" s="14"/>
      <c r="J18" s="3">
        <v>14</v>
      </c>
      <c r="K18" s="7" t="s">
        <v>15</v>
      </c>
      <c r="L18" s="8">
        <v>2</v>
      </c>
      <c r="M18" s="8">
        <v>2</v>
      </c>
      <c r="N18" s="14"/>
    </row>
    <row r="19" spans="1:14" ht="15.75" customHeight="1">
      <c r="A19" s="14"/>
      <c r="B19" s="1" t="s">
        <v>46</v>
      </c>
      <c r="C19" s="5"/>
      <c r="D19" s="14"/>
      <c r="E19" s="3">
        <v>15</v>
      </c>
      <c r="F19" s="7" t="s">
        <v>11</v>
      </c>
      <c r="G19" s="8">
        <v>1</v>
      </c>
      <c r="H19" s="8"/>
      <c r="I19" s="14"/>
      <c r="J19" s="3">
        <v>15</v>
      </c>
      <c r="K19" s="7" t="s">
        <v>15</v>
      </c>
      <c r="L19" s="8">
        <v>3</v>
      </c>
      <c r="M19" s="8"/>
      <c r="N19" s="14"/>
    </row>
    <row r="20" spans="1:14" ht="15.75" customHeight="1">
      <c r="A20" s="14"/>
      <c r="B20" s="1" t="s">
        <v>47</v>
      </c>
      <c r="C20" s="5"/>
      <c r="D20" s="14"/>
      <c r="E20" s="3">
        <v>16</v>
      </c>
      <c r="F20" s="7" t="s">
        <v>11</v>
      </c>
      <c r="G20" s="8">
        <v>2</v>
      </c>
      <c r="H20" s="8"/>
      <c r="I20" s="14"/>
      <c r="J20" s="3">
        <v>16</v>
      </c>
      <c r="K20" s="7" t="s">
        <v>15</v>
      </c>
      <c r="L20" s="8">
        <v>4</v>
      </c>
      <c r="M20" s="8"/>
      <c r="N20" s="14"/>
    </row>
    <row r="21" spans="1:14" ht="15.75" customHeight="1">
      <c r="A21" s="14"/>
      <c r="B21" s="1" t="s">
        <v>48</v>
      </c>
      <c r="C21" s="5"/>
      <c r="D21" s="14"/>
      <c r="E21" s="3">
        <v>17</v>
      </c>
      <c r="F21" s="7" t="s">
        <v>11</v>
      </c>
      <c r="G21" s="8">
        <v>3</v>
      </c>
      <c r="H21" s="8"/>
      <c r="I21" s="14"/>
      <c r="J21" s="3">
        <v>17</v>
      </c>
      <c r="K21" s="7" t="s">
        <v>16</v>
      </c>
      <c r="L21" s="8">
        <v>1</v>
      </c>
      <c r="M21" s="8"/>
      <c r="N21" s="14"/>
    </row>
    <row r="22" spans="1:14" ht="15.75" customHeight="1">
      <c r="A22" s="14"/>
      <c r="B22" s="1" t="s">
        <v>49</v>
      </c>
      <c r="C22" s="5"/>
      <c r="D22" s="14"/>
      <c r="E22" s="3">
        <v>18</v>
      </c>
      <c r="F22" s="7"/>
      <c r="G22" s="8"/>
      <c r="H22" s="8"/>
      <c r="I22" s="14"/>
      <c r="J22" s="3">
        <v>18</v>
      </c>
      <c r="K22" s="7" t="s">
        <v>16</v>
      </c>
      <c r="L22" s="8">
        <v>2</v>
      </c>
      <c r="M22" s="8"/>
      <c r="N22" s="14"/>
    </row>
    <row r="23" spans="1:14" ht="15.75" customHeight="1">
      <c r="A23" s="14"/>
      <c r="B23" s="1" t="s">
        <v>50</v>
      </c>
      <c r="C23" s="5"/>
      <c r="D23" s="14"/>
      <c r="E23" s="3">
        <v>19</v>
      </c>
      <c r="F23" s="7"/>
      <c r="G23" s="8"/>
      <c r="H23" s="8"/>
      <c r="I23" s="14"/>
      <c r="J23" s="3">
        <v>19</v>
      </c>
      <c r="K23" s="7" t="s">
        <v>16</v>
      </c>
      <c r="L23" s="8">
        <v>3</v>
      </c>
      <c r="M23" s="8"/>
      <c r="N23" s="14"/>
    </row>
    <row r="24" spans="1:14" ht="15.75" customHeight="1">
      <c r="A24" s="14"/>
      <c r="B24" s="1" t="s">
        <v>51</v>
      </c>
      <c r="C24" s="6">
        <v>42257</v>
      </c>
      <c r="D24" s="14"/>
      <c r="E24" s="3">
        <v>20</v>
      </c>
      <c r="F24" s="7"/>
      <c r="G24" s="8"/>
      <c r="H24" s="8"/>
      <c r="I24" s="14"/>
      <c r="J24" s="3">
        <v>20</v>
      </c>
      <c r="K24" s="7"/>
      <c r="L24" s="8"/>
      <c r="M24" s="8"/>
      <c r="N24" s="14"/>
    </row>
    <row r="25" spans="1:13" ht="15.75" customHeight="1">
      <c r="A25" s="14"/>
      <c r="B25" s="1" t="s">
        <v>52</v>
      </c>
      <c r="C25" s="5" t="s">
        <v>58</v>
      </c>
      <c r="D25" s="14"/>
      <c r="E25" s="18"/>
      <c r="F25" s="9"/>
      <c r="G25" s="9"/>
      <c r="H25" s="9"/>
      <c r="J25" s="10"/>
      <c r="K25" s="9"/>
      <c r="L25" s="9"/>
      <c r="M25" s="9"/>
    </row>
    <row r="26" ht="15.75" customHeight="1"/>
    <row r="27" spans="2:13" ht="24.75" customHeight="1">
      <c r="B27" s="40" t="s">
        <v>57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4" ht="24.75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9"/>
    </row>
    <row r="29" spans="2:13" ht="24.75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ht="15.75" customHeight="1"/>
  </sheetData>
  <sheetProtection password="C05B" sheet="1" selectLockedCells="1"/>
  <protectedRanges>
    <protectedRange sqref="C4:C5 C13:C25" name="Aralık1"/>
    <protectedRange sqref="C6:C12" name="Aralık1_1"/>
  </protectedRanges>
  <mergeCells count="7">
    <mergeCell ref="B1:M1"/>
    <mergeCell ref="B27:M27"/>
    <mergeCell ref="B28:M28"/>
    <mergeCell ref="B29:M29"/>
    <mergeCell ref="E3:H3"/>
    <mergeCell ref="B3:C3"/>
    <mergeCell ref="J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9">
      <selection activeCell="D7" sqref="D7"/>
    </sheetView>
  </sheetViews>
  <sheetFormatPr defaultColWidth="9.00390625" defaultRowHeight="12.75"/>
  <cols>
    <col min="1" max="2" width="3.75390625" style="21" customWidth="1"/>
    <col min="3" max="3" width="3.75390625" style="29" customWidth="1"/>
    <col min="4" max="4" width="38.625" style="21" customWidth="1"/>
    <col min="5" max="5" width="43.125" style="21" customWidth="1"/>
    <col min="6" max="6" width="12.375" style="27" customWidth="1"/>
    <col min="7" max="7" width="15.25390625" style="27" customWidth="1"/>
    <col min="8" max="8" width="11.375" style="21" customWidth="1"/>
    <col min="9" max="16384" width="9.125" style="21" customWidth="1"/>
  </cols>
  <sheetData>
    <row r="1" spans="1:8" ht="9">
      <c r="A1" s="43" t="s">
        <v>22</v>
      </c>
      <c r="B1" s="43"/>
      <c r="C1" s="43"/>
      <c r="D1" s="43"/>
      <c r="E1" s="43"/>
      <c r="F1" s="43"/>
      <c r="G1" s="43"/>
      <c r="H1" s="43"/>
    </row>
    <row r="2" spans="1:8" ht="9">
      <c r="A2" s="43" t="str">
        <f>PlanBilgileri!C4</f>
        <v>ANTALYA-MURATPAŞA NECATİ DÖLEN MESLEKİ VE TEKNİK ANADOLU LİSESİ</v>
      </c>
      <c r="B2" s="43"/>
      <c r="C2" s="43"/>
      <c r="D2" s="43"/>
      <c r="E2" s="43"/>
      <c r="F2" s="43"/>
      <c r="G2" s="43"/>
      <c r="H2" s="43"/>
    </row>
    <row r="3" spans="1:8" ht="9">
      <c r="A3" s="43" t="str">
        <f>PlanBilgileri!C5&amp;" EĞİTİM ÖĞRETİM YILI"</f>
        <v>2015-2016 EĞİTİM ÖĞRETİM YILI</v>
      </c>
      <c r="B3" s="43"/>
      <c r="C3" s="43"/>
      <c r="D3" s="43"/>
      <c r="E3" s="43"/>
      <c r="F3" s="43"/>
      <c r="G3" s="43"/>
      <c r="H3" s="43"/>
    </row>
    <row r="4" spans="1:8" ht="9">
      <c r="A4" s="44" t="str">
        <f>PlanBilgileri!C6&amp;" ALANI "&amp;IF(PlanBilgileri!C7="","",PlanBilgileri!C7&amp;" DALI ")&amp;PlanBilgileri!C8&amp;" "&amp;PlanBilgileri!C9&amp;" DERSİ ÜNİTELENDİRİLMİŞ YILLIK DERS PLANI"</f>
        <v>ADALET ALANI 10. SINIF HUKUK DİLİ VE TERMİNOLOJİSİ DERSİ ÜNİTELENDİRİLMİŞ YILLIK DERS PLANI</v>
      </c>
      <c r="B4" s="44"/>
      <c r="C4" s="44"/>
      <c r="D4" s="44"/>
      <c r="E4" s="44"/>
      <c r="F4" s="44"/>
      <c r="G4" s="44"/>
      <c r="H4" s="44"/>
    </row>
    <row r="5" spans="1:8" ht="9" customHeight="1">
      <c r="A5" s="45" t="s">
        <v>0</v>
      </c>
      <c r="B5" s="45"/>
      <c r="C5" s="45"/>
      <c r="D5" s="45" t="s">
        <v>4</v>
      </c>
      <c r="E5" s="45" t="s">
        <v>5</v>
      </c>
      <c r="F5" s="49" t="s">
        <v>6</v>
      </c>
      <c r="G5" s="50" t="s">
        <v>7</v>
      </c>
      <c r="H5" s="50" t="s">
        <v>17</v>
      </c>
    </row>
    <row r="6" spans="1:8" ht="33.75" customHeight="1">
      <c r="A6" s="22" t="s">
        <v>1</v>
      </c>
      <c r="B6" s="22" t="s">
        <v>2</v>
      </c>
      <c r="C6" s="22" t="s">
        <v>3</v>
      </c>
      <c r="D6" s="45"/>
      <c r="E6" s="45"/>
      <c r="F6" s="49"/>
      <c r="G6" s="50"/>
      <c r="H6" s="50"/>
    </row>
    <row r="7" spans="1:8" ht="36.75">
      <c r="A7" s="23" t="str">
        <f>PlanBilgileri!F5</f>
        <v>EYLÜL</v>
      </c>
      <c r="B7" s="23" t="str">
        <f>PlanBilgileri!G5&amp;". H"</f>
        <v>4. H</v>
      </c>
      <c r="C7" s="23" t="str">
        <f>PlanBilgileri!C10</f>
        <v>1     1    1</v>
      </c>
      <c r="D7" s="32" t="s">
        <v>62</v>
      </c>
      <c r="E7" s="33" t="s">
        <v>63</v>
      </c>
      <c r="F7" s="25" t="str">
        <f>IF(PlanBilgileri!F5="","",PlanBilgileri!$C$11)</f>
        <v>Anlatım, Beyin Fırtınası, Grup Çalışması</v>
      </c>
      <c r="G7" s="25" t="str">
        <f>IF(PlanBilgileri!F5="","",PlanBilgileri!$C$12)</f>
        <v>Modül, Bilgisayar, Projeksiyon</v>
      </c>
      <c r="H7" s="24">
        <f>IF(PlanBilgileri!H5="","",PlanBilgileri!H5&amp;". SINAV")</f>
      </c>
    </row>
    <row r="8" spans="1:8" ht="36.75">
      <c r="A8" s="23" t="str">
        <f>PlanBilgileri!F6</f>
        <v>EKİM</v>
      </c>
      <c r="B8" s="23" t="str">
        <f>PlanBilgileri!G6&amp;". H"</f>
        <v>1. H</v>
      </c>
      <c r="C8" s="23" t="str">
        <f>PlanBilgileri!C10</f>
        <v>1     1    1</v>
      </c>
      <c r="D8" s="32" t="s">
        <v>62</v>
      </c>
      <c r="E8" s="33" t="s">
        <v>103</v>
      </c>
      <c r="F8" s="25" t="str">
        <f>IF(PlanBilgileri!F6="","",PlanBilgileri!$C$11)</f>
        <v>Anlatım, Beyin Fırtınası, Grup Çalışması</v>
      </c>
      <c r="G8" s="25" t="str">
        <f>IF(PlanBilgileri!F6="","",PlanBilgileri!$C$12)</f>
        <v>Modül, Bilgisayar, Projeksiyon</v>
      </c>
      <c r="H8" s="24">
        <f>IF(PlanBilgileri!H6="","",PlanBilgileri!H6&amp;". SINAV")</f>
      </c>
    </row>
    <row r="9" spans="1:8" ht="36.75">
      <c r="A9" s="23" t="str">
        <f>PlanBilgileri!F7</f>
        <v>EKİM</v>
      </c>
      <c r="B9" s="23" t="str">
        <f>PlanBilgileri!G7&amp;". H"</f>
        <v>2. H</v>
      </c>
      <c r="C9" s="23" t="str">
        <f>PlanBilgileri!C10</f>
        <v>1     1    1</v>
      </c>
      <c r="D9" s="32" t="s">
        <v>62</v>
      </c>
      <c r="E9" s="33" t="s">
        <v>102</v>
      </c>
      <c r="F9" s="25" t="str">
        <f>IF(PlanBilgileri!F7="","",PlanBilgileri!$C$11)</f>
        <v>Anlatım, Beyin Fırtınası, Grup Çalışması</v>
      </c>
      <c r="G9" s="25" t="str">
        <f>IF(PlanBilgileri!F7="","",PlanBilgileri!$C$12)</f>
        <v>Modül, Bilgisayar, Projeksiyon</v>
      </c>
      <c r="H9" s="24">
        <f>IF(PlanBilgileri!H7="","",PlanBilgileri!H7&amp;". SINAV")</f>
      </c>
    </row>
    <row r="10" spans="1:8" ht="36.75">
      <c r="A10" s="23" t="str">
        <f>PlanBilgileri!F8</f>
        <v>EKİM</v>
      </c>
      <c r="B10" s="23" t="str">
        <f>PlanBilgileri!G8&amp;". H"</f>
        <v>3. H</v>
      </c>
      <c r="C10" s="23" t="str">
        <f>PlanBilgileri!C10</f>
        <v>1     1    1</v>
      </c>
      <c r="D10" s="32" t="s">
        <v>62</v>
      </c>
      <c r="E10" s="33" t="s">
        <v>64</v>
      </c>
      <c r="F10" s="25" t="str">
        <f>IF(PlanBilgileri!F8="","",PlanBilgileri!$C$11)</f>
        <v>Anlatım, Beyin Fırtınası, Grup Çalışması</v>
      </c>
      <c r="G10" s="25" t="str">
        <f>IF(PlanBilgileri!F8="","",PlanBilgileri!$C$12)</f>
        <v>Modül, Bilgisayar, Projeksiyon</v>
      </c>
      <c r="H10" s="24">
        <f>IF(PlanBilgileri!H8="","",PlanBilgileri!H8&amp;". SINAV")</f>
      </c>
    </row>
    <row r="11" spans="1:8" ht="36.75">
      <c r="A11" s="23" t="str">
        <f>PlanBilgileri!F9</f>
        <v>EKİM</v>
      </c>
      <c r="B11" s="23" t="str">
        <f>PlanBilgileri!G9&amp;". H"</f>
        <v>4. H</v>
      </c>
      <c r="C11" s="23" t="str">
        <f>PlanBilgileri!C10</f>
        <v>1     1    1</v>
      </c>
      <c r="D11" s="32" t="s">
        <v>62</v>
      </c>
      <c r="E11" s="33" t="s">
        <v>65</v>
      </c>
      <c r="F11" s="25" t="str">
        <f>IF(PlanBilgileri!F9="","",PlanBilgileri!$C$11)</f>
        <v>Anlatım, Beyin Fırtınası, Grup Çalışması</v>
      </c>
      <c r="G11" s="25" t="str">
        <f>IF(PlanBilgileri!F9="","",PlanBilgileri!$C$12)</f>
        <v>Modül, Bilgisayar, Projeksiyon</v>
      </c>
      <c r="H11" s="24">
        <f>IF(PlanBilgileri!H9="","",PlanBilgileri!H9&amp;". SINAV")</f>
      </c>
    </row>
    <row r="12" spans="1:8" ht="36.75">
      <c r="A12" s="23" t="str">
        <f>PlanBilgileri!F10</f>
        <v>KASIM</v>
      </c>
      <c r="B12" s="23" t="str">
        <f>PlanBilgileri!G10&amp;". H"</f>
        <v>1. H</v>
      </c>
      <c r="C12" s="23" t="str">
        <f>PlanBilgileri!C10</f>
        <v>1     1    1</v>
      </c>
      <c r="D12" s="32" t="s">
        <v>62</v>
      </c>
      <c r="E12" s="33" t="s">
        <v>65</v>
      </c>
      <c r="F12" s="25" t="str">
        <f>IF(PlanBilgileri!F10="","",PlanBilgileri!$C$11)</f>
        <v>Anlatım, Beyin Fırtınası, Grup Çalışması</v>
      </c>
      <c r="G12" s="25" t="str">
        <f>IF(PlanBilgileri!F10="","",PlanBilgileri!$C$12)</f>
        <v>Modül, Bilgisayar, Projeksiyon</v>
      </c>
      <c r="H12" s="24">
        <f>IF(PlanBilgileri!H10="","",PlanBilgileri!H10&amp;". SINAV")</f>
      </c>
    </row>
    <row r="13" spans="1:8" ht="36.75">
      <c r="A13" s="23" t="str">
        <f>PlanBilgileri!F11</f>
        <v>KASIM</v>
      </c>
      <c r="B13" s="23" t="str">
        <f>PlanBilgileri!G11&amp;". H"</f>
        <v>2. H</v>
      </c>
      <c r="C13" s="22" t="str">
        <f>PlanBilgileri!C10</f>
        <v>1     1    1</v>
      </c>
      <c r="D13" s="32" t="s">
        <v>62</v>
      </c>
      <c r="E13" s="33" t="s">
        <v>66</v>
      </c>
      <c r="F13" s="25" t="str">
        <f>IF(PlanBilgileri!F11="","",PlanBilgileri!$C$11)</f>
        <v>Anlatım, Beyin Fırtınası, Grup Çalışması</v>
      </c>
      <c r="G13" s="25" t="str">
        <f>IF(PlanBilgileri!F11="","",PlanBilgileri!$C$12)</f>
        <v>Modül, Bilgisayar, Projeksiyon</v>
      </c>
      <c r="H13" s="24" t="str">
        <f>IF(PlanBilgileri!H11="","",PlanBilgileri!H11&amp;". SINAV")</f>
        <v>1. SINAV</v>
      </c>
    </row>
    <row r="14" spans="1:8" ht="36.75">
      <c r="A14" s="23" t="str">
        <f>PlanBilgileri!F12</f>
        <v>KASIM</v>
      </c>
      <c r="B14" s="23" t="str">
        <f>PlanBilgileri!G12&amp;". H"</f>
        <v>3. H</v>
      </c>
      <c r="C14" s="22" t="str">
        <f>PlanBilgileri!C10</f>
        <v>1     1    1</v>
      </c>
      <c r="D14" s="32" t="s">
        <v>62</v>
      </c>
      <c r="E14" s="33" t="s">
        <v>66</v>
      </c>
      <c r="F14" s="25" t="str">
        <f>IF(PlanBilgileri!F12="","",PlanBilgileri!$C$11)</f>
        <v>Anlatım, Beyin Fırtınası, Grup Çalışması</v>
      </c>
      <c r="G14" s="25" t="str">
        <f>IF(PlanBilgileri!F12="","",PlanBilgileri!$C$12)</f>
        <v>Modül, Bilgisayar, Projeksiyon</v>
      </c>
      <c r="H14" s="24">
        <f>IF(PlanBilgileri!H12="","",PlanBilgileri!H12&amp;". SINAV")</f>
      </c>
    </row>
    <row r="15" spans="1:8" ht="36.75">
      <c r="A15" s="23" t="str">
        <f>PlanBilgileri!F13</f>
        <v>KASIM</v>
      </c>
      <c r="B15" s="23" t="str">
        <f>PlanBilgileri!G13&amp;". H"</f>
        <v>4. H</v>
      </c>
      <c r="C15" s="22" t="str">
        <f>PlanBilgileri!C10</f>
        <v>1     1    1</v>
      </c>
      <c r="D15" s="32" t="s">
        <v>62</v>
      </c>
      <c r="E15" s="33" t="s">
        <v>67</v>
      </c>
      <c r="F15" s="25" t="str">
        <f>IF(PlanBilgileri!F13="","",PlanBilgileri!$C$11)</f>
        <v>Anlatım, Beyin Fırtınası, Grup Çalışması</v>
      </c>
      <c r="G15" s="25" t="str">
        <f>IF(PlanBilgileri!F13="","",PlanBilgileri!$C$12)</f>
        <v>Modül, Bilgisayar, Projeksiyon</v>
      </c>
      <c r="H15" s="24">
        <f>IF(PlanBilgileri!H13="","",PlanBilgileri!H13&amp;". SINAV")</f>
      </c>
    </row>
    <row r="16" spans="1:8" ht="36.75">
      <c r="A16" s="23" t="str">
        <f>PlanBilgileri!F14</f>
        <v>ARALIK</v>
      </c>
      <c r="B16" s="23" t="str">
        <f>PlanBilgileri!G14&amp;". H"</f>
        <v>1. H</v>
      </c>
      <c r="C16" s="22" t="str">
        <f>PlanBilgileri!C10</f>
        <v>1     1    1</v>
      </c>
      <c r="D16" s="32" t="s">
        <v>68</v>
      </c>
      <c r="E16" s="32" t="s">
        <v>69</v>
      </c>
      <c r="F16" s="25" t="str">
        <f>IF(PlanBilgileri!F14="","",PlanBilgileri!$C$11)</f>
        <v>Anlatım, Beyin Fırtınası, Grup Çalışması</v>
      </c>
      <c r="G16" s="25" t="str">
        <f>IF(PlanBilgileri!F14="","",PlanBilgileri!$C$12)</f>
        <v>Modül, Bilgisayar, Projeksiyon</v>
      </c>
      <c r="H16" s="24">
        <f>IF(PlanBilgileri!H14="","",PlanBilgileri!H14&amp;". SINAV")</f>
      </c>
    </row>
    <row r="17" spans="1:8" ht="53.25" customHeight="1">
      <c r="A17" s="23" t="str">
        <f>PlanBilgileri!F15</f>
        <v>ARALIK</v>
      </c>
      <c r="B17" s="23" t="str">
        <f>PlanBilgileri!G15&amp;". H"</f>
        <v>2. H</v>
      </c>
      <c r="C17" s="22" t="str">
        <f>PlanBilgileri!C10</f>
        <v>1     1    1</v>
      </c>
      <c r="D17" s="32" t="s">
        <v>68</v>
      </c>
      <c r="E17" s="32" t="s">
        <v>71</v>
      </c>
      <c r="F17" s="25" t="str">
        <f>IF(PlanBilgileri!F15="","",PlanBilgileri!$C$11)</f>
        <v>Anlatım, Beyin Fırtınası, Grup Çalışması</v>
      </c>
      <c r="G17" s="25" t="str">
        <f>IF(PlanBilgileri!F15="","",PlanBilgileri!$C$12)</f>
        <v>Modül, Bilgisayar, Projeksiyon</v>
      </c>
      <c r="H17" s="24">
        <f>IF(PlanBilgileri!H15="","",PlanBilgileri!H15&amp;". SINAV")</f>
      </c>
    </row>
    <row r="18" spans="1:8" ht="36.75">
      <c r="A18" s="23" t="str">
        <f>PlanBilgileri!F16</f>
        <v>ARALIK</v>
      </c>
      <c r="B18" s="23" t="str">
        <f>PlanBilgileri!G16&amp;". H"</f>
        <v>3. H</v>
      </c>
      <c r="C18" s="22" t="str">
        <f>PlanBilgileri!C10</f>
        <v>1     1    1</v>
      </c>
      <c r="D18" s="32" t="s">
        <v>70</v>
      </c>
      <c r="E18" s="32" t="s">
        <v>71</v>
      </c>
      <c r="F18" s="25" t="str">
        <f>IF(PlanBilgileri!F16="","",PlanBilgileri!$C$11)</f>
        <v>Anlatım, Beyin Fırtınası, Grup Çalışması</v>
      </c>
      <c r="G18" s="25" t="str">
        <f>IF(PlanBilgileri!F16="","",PlanBilgileri!$C$12)</f>
        <v>Modül, Bilgisayar, Projeksiyon</v>
      </c>
      <c r="H18" s="24">
        <f>IF(PlanBilgileri!H16="","",PlanBilgileri!H16&amp;". SINAV")</f>
      </c>
    </row>
    <row r="19" spans="1:8" ht="36.75">
      <c r="A19" s="23" t="str">
        <f>PlanBilgileri!F17</f>
        <v>ARALIK</v>
      </c>
      <c r="B19" s="23" t="str">
        <f>PlanBilgileri!G17&amp;". H"</f>
        <v>4. H</v>
      </c>
      <c r="C19" s="22" t="str">
        <f>PlanBilgileri!C10</f>
        <v>1     1    1</v>
      </c>
      <c r="D19" s="32" t="s">
        <v>70</v>
      </c>
      <c r="E19" s="32" t="s">
        <v>72</v>
      </c>
      <c r="F19" s="25" t="str">
        <f>IF(PlanBilgileri!F17="","",PlanBilgileri!$C$11)</f>
        <v>Anlatım, Beyin Fırtınası, Grup Çalışması</v>
      </c>
      <c r="G19" s="25" t="str">
        <f>IF(PlanBilgileri!F17="","",PlanBilgileri!$C$12)</f>
        <v>Modül, Bilgisayar, Projeksiyon</v>
      </c>
      <c r="H19" s="24" t="str">
        <f>IF(PlanBilgileri!H17="","",PlanBilgileri!H17&amp;". SINAV")</f>
        <v>2. SINAV</v>
      </c>
    </row>
    <row r="20" spans="1:8" ht="36.75">
      <c r="A20" s="23" t="str">
        <f>PlanBilgileri!F18</f>
        <v>ARALIK</v>
      </c>
      <c r="B20" s="23" t="str">
        <f>PlanBilgileri!G18&amp;". H"</f>
        <v>5. H</v>
      </c>
      <c r="C20" s="22" t="str">
        <f>PlanBilgileri!C10</f>
        <v>1     1    1</v>
      </c>
      <c r="D20" s="32" t="s">
        <v>70</v>
      </c>
      <c r="E20" s="32" t="s">
        <v>72</v>
      </c>
      <c r="F20" s="25" t="str">
        <f>IF(PlanBilgileri!F18="","",PlanBilgileri!$C$11)</f>
        <v>Anlatım, Beyin Fırtınası, Grup Çalışması</v>
      </c>
      <c r="G20" s="25" t="str">
        <f>IF(PlanBilgileri!F18="","",PlanBilgileri!$C$12)</f>
        <v>Modül, Bilgisayar, Projeksiyon</v>
      </c>
      <c r="H20" s="24">
        <f>IF(PlanBilgileri!H18="","",PlanBilgileri!H18&amp;". SINAV")</f>
      </c>
    </row>
    <row r="21" spans="1:8" ht="36.75">
      <c r="A21" s="23" t="str">
        <f>PlanBilgileri!F19</f>
        <v>OCAK</v>
      </c>
      <c r="B21" s="23" t="str">
        <f>PlanBilgileri!G19&amp;". H"</f>
        <v>1. H</v>
      </c>
      <c r="C21" s="22" t="str">
        <f>PlanBilgileri!C10</f>
        <v>1     1    1</v>
      </c>
      <c r="D21" s="32" t="s">
        <v>70</v>
      </c>
      <c r="E21" s="32" t="s">
        <v>73</v>
      </c>
      <c r="F21" s="25" t="str">
        <f>IF(PlanBilgileri!F19="","",PlanBilgileri!$C$11)</f>
        <v>Anlatım, Beyin Fırtınası, Grup Çalışması</v>
      </c>
      <c r="G21" s="25" t="str">
        <f>IF(PlanBilgileri!F19="","",PlanBilgileri!$C$12)</f>
        <v>Modül, Bilgisayar, Projeksiyon</v>
      </c>
      <c r="H21" s="24">
        <f>IF(PlanBilgileri!H19="","",PlanBilgileri!H19&amp;". SINAV")</f>
      </c>
    </row>
    <row r="22" spans="1:8" ht="36.75">
      <c r="A22" s="23" t="str">
        <f>PlanBilgileri!F20</f>
        <v>OCAK</v>
      </c>
      <c r="B22" s="23" t="str">
        <f>PlanBilgileri!G20&amp;". H"</f>
        <v>2. H</v>
      </c>
      <c r="C22" s="22" t="str">
        <f>PlanBilgileri!C10</f>
        <v>1     1    1</v>
      </c>
      <c r="D22" s="32" t="s">
        <v>70</v>
      </c>
      <c r="E22" s="32" t="s">
        <v>74</v>
      </c>
      <c r="F22" s="25" t="str">
        <f>IF(PlanBilgileri!F20="","",PlanBilgileri!$C$11)</f>
        <v>Anlatım, Beyin Fırtınası, Grup Çalışması</v>
      </c>
      <c r="G22" s="25" t="str">
        <f>IF(PlanBilgileri!F20="","",PlanBilgileri!$C$12)</f>
        <v>Modül, Bilgisayar, Projeksiyon</v>
      </c>
      <c r="H22" s="24">
        <f>IF(PlanBilgileri!H20="","",PlanBilgileri!H20&amp;". SINAV")</f>
      </c>
    </row>
    <row r="23" spans="1:8" ht="36.75">
      <c r="A23" s="23" t="str">
        <f>PlanBilgileri!F21</f>
        <v>OCAK</v>
      </c>
      <c r="B23" s="23" t="str">
        <f>PlanBilgileri!G21&amp;". H"</f>
        <v>3. H</v>
      </c>
      <c r="C23" s="22" t="str">
        <f>PlanBilgileri!C10</f>
        <v>1     1    1</v>
      </c>
      <c r="D23" s="32" t="s">
        <v>70</v>
      </c>
      <c r="E23" s="32" t="s">
        <v>74</v>
      </c>
      <c r="F23" s="25" t="str">
        <f>IF(PlanBilgileri!F21="","",PlanBilgileri!$C$11)</f>
        <v>Anlatım, Beyin Fırtınası, Grup Çalışması</v>
      </c>
      <c r="G23" s="25" t="str">
        <f>IF(PlanBilgileri!F21="","",PlanBilgileri!$C$12)</f>
        <v>Modül, Bilgisayar, Projeksiyon</v>
      </c>
      <c r="H23" s="24">
        <f>IF(PlanBilgileri!H21="","",PlanBilgileri!H21&amp;". SINAV")</f>
      </c>
    </row>
    <row r="24" spans="1:8" ht="9">
      <c r="A24" s="23">
        <f>IF(PlanBilgileri!F22="","",PlanBilgileri!F22)</f>
      </c>
      <c r="B24" s="23">
        <f>IF(PlanBilgileri!F22="","",PlanBilgileri!G22&amp;". H")</f>
      </c>
      <c r="C24" s="22">
        <f>IF(PlanBilgileri!F22="","",PlanBilgileri!C10)</f>
      </c>
      <c r="D24" s="32"/>
      <c r="E24" s="32"/>
      <c r="F24" s="25">
        <f>IF(PlanBilgileri!F22="","",PlanBilgileri!$C$11)</f>
      </c>
      <c r="G24" s="25">
        <f>IF(PlanBilgileri!F22="","",PlanBilgileri!$C$12)</f>
      </c>
      <c r="H24" s="24">
        <f>IF(PlanBilgileri!H22="","",PlanBilgileri!H22&amp;". SINAV")</f>
      </c>
    </row>
    <row r="25" spans="1:8" ht="15.75" customHeight="1">
      <c r="A25" s="23">
        <f>IF(PlanBilgileri!F23="","",PlanBilgileri!F23)</f>
      </c>
      <c r="B25" s="23">
        <f>IF(PlanBilgileri!F23="","",PlanBilgileri!G23&amp;". H")</f>
      </c>
      <c r="C25" s="22">
        <f>IF(PlanBilgileri!F23="","",PlanBilgileri!C10)</f>
      </c>
      <c r="D25" s="32"/>
      <c r="E25" s="32"/>
      <c r="F25" s="25">
        <f>IF(PlanBilgileri!F23="","",PlanBilgileri!$C$11)</f>
      </c>
      <c r="G25" s="25">
        <f>IF(PlanBilgileri!F23="","",PlanBilgileri!$C$12)</f>
      </c>
      <c r="H25" s="24">
        <f>IF(PlanBilgileri!H23="","",PlanBilgileri!H23&amp;". SINAV")</f>
      </c>
    </row>
    <row r="26" spans="1:8" ht="28.5" customHeight="1">
      <c r="A26" s="51" t="s">
        <v>23</v>
      </c>
      <c r="B26" s="51"/>
      <c r="C26" s="51"/>
      <c r="D26" s="51"/>
      <c r="E26" s="51"/>
      <c r="F26" s="51"/>
      <c r="G26" s="51"/>
      <c r="H26" s="51"/>
    </row>
    <row r="27" spans="1:8" ht="36.75">
      <c r="A27" s="23" t="str">
        <f>IF(PlanBilgileri!K5="","",PlanBilgileri!K5)</f>
        <v>ŞUBAT</v>
      </c>
      <c r="B27" s="23" t="str">
        <f>IF(PlanBilgileri!K5="","",PlanBilgileri!L5&amp;". H")</f>
        <v>2. H</v>
      </c>
      <c r="C27" s="22" t="str">
        <f>IF(PlanBilgileri!K5="","",PlanBilgileri!$C$10)</f>
        <v>1     1    1</v>
      </c>
      <c r="D27" s="35" t="s">
        <v>75</v>
      </c>
      <c r="E27" s="32" t="s">
        <v>76</v>
      </c>
      <c r="F27" s="25" t="str">
        <f>IF(PlanBilgileri!K5="","",PlanBilgileri!$C$11)</f>
        <v>Anlatım, Beyin Fırtınası, Grup Çalışması</v>
      </c>
      <c r="G27" s="25" t="str">
        <f>IF(PlanBilgileri!K5="","",PlanBilgileri!$C$12)</f>
        <v>Modül, Bilgisayar, Projeksiyon</v>
      </c>
      <c r="H27" s="24">
        <f>IF(PlanBilgileri!M5="","",PlanBilgileri!M5&amp;". SINAV")</f>
      </c>
    </row>
    <row r="28" spans="1:8" ht="36.75">
      <c r="A28" s="23" t="str">
        <f>IF(PlanBilgileri!K6="","",PlanBilgileri!K6)</f>
        <v>ŞUBAT</v>
      </c>
      <c r="B28" s="23" t="str">
        <f>IF(PlanBilgileri!K6="","",PlanBilgileri!L6&amp;". H")</f>
        <v>3. H</v>
      </c>
      <c r="C28" s="22" t="str">
        <f>IF(PlanBilgileri!K6="","",PlanBilgileri!$C$10)</f>
        <v>1     1    1</v>
      </c>
      <c r="D28" s="35" t="s">
        <v>77</v>
      </c>
      <c r="E28" s="35" t="s">
        <v>78</v>
      </c>
      <c r="F28" s="25" t="str">
        <f>IF(PlanBilgileri!K6="","",PlanBilgileri!$C$11)</f>
        <v>Anlatım, Beyin Fırtınası, Grup Çalışması</v>
      </c>
      <c r="G28" s="25" t="str">
        <f>IF(PlanBilgileri!K6="","",PlanBilgileri!$C$12)</f>
        <v>Modül, Bilgisayar, Projeksiyon</v>
      </c>
      <c r="H28" s="24">
        <f>IF(PlanBilgileri!M6="","",PlanBilgileri!M6&amp;". SINAV")</f>
      </c>
    </row>
    <row r="29" spans="1:8" ht="36.75">
      <c r="A29" s="23" t="str">
        <f>IF(PlanBilgileri!K7="","",PlanBilgileri!K7)</f>
        <v>ŞUBAT</v>
      </c>
      <c r="B29" s="23" t="str">
        <f>IF(PlanBilgileri!K7="","",PlanBilgileri!L7&amp;". H")</f>
        <v>4. H</v>
      </c>
      <c r="C29" s="22" t="str">
        <f>IF(PlanBilgileri!K7="","",PlanBilgileri!$C$10)</f>
        <v>1     1    1</v>
      </c>
      <c r="D29" s="35" t="s">
        <v>77</v>
      </c>
      <c r="E29" s="35" t="s">
        <v>78</v>
      </c>
      <c r="F29" s="25" t="str">
        <f>IF(PlanBilgileri!K7="","",PlanBilgileri!$C$11)</f>
        <v>Anlatım, Beyin Fırtınası, Grup Çalışması</v>
      </c>
      <c r="G29" s="25" t="str">
        <f>IF(PlanBilgileri!K7="","",PlanBilgileri!$C$12)</f>
        <v>Modül, Bilgisayar, Projeksiyon</v>
      </c>
      <c r="H29" s="24">
        <f>IF(PlanBilgileri!M7="","",PlanBilgileri!M7&amp;". SINAV")</f>
      </c>
    </row>
    <row r="30" spans="1:8" ht="36.75">
      <c r="A30" s="23" t="str">
        <f>IF(PlanBilgileri!K8="","",PlanBilgileri!K8)</f>
        <v>MART</v>
      </c>
      <c r="B30" s="23" t="str">
        <f>IF(PlanBilgileri!K8="","",PlanBilgileri!L8&amp;". H")</f>
        <v>1. H</v>
      </c>
      <c r="C30" s="22" t="str">
        <f>IF(PlanBilgileri!K8="","",PlanBilgileri!$C$10)</f>
        <v>1     1    1</v>
      </c>
      <c r="D30" s="35" t="s">
        <v>79</v>
      </c>
      <c r="E30" s="35" t="s">
        <v>80</v>
      </c>
      <c r="F30" s="25" t="str">
        <f>IF(PlanBilgileri!K8="","",PlanBilgileri!$C$11)</f>
        <v>Anlatım, Beyin Fırtınası, Grup Çalışması</v>
      </c>
      <c r="G30" s="25" t="str">
        <f>IF(PlanBilgileri!K8="","",PlanBilgileri!$C$12)</f>
        <v>Modül, Bilgisayar, Projeksiyon</v>
      </c>
      <c r="H30" s="24">
        <f>IF(PlanBilgileri!M8="","",PlanBilgileri!M8&amp;". SINAV")</f>
      </c>
    </row>
    <row r="31" spans="1:8" ht="36.75">
      <c r="A31" s="23" t="str">
        <f>IF(PlanBilgileri!K9="","",PlanBilgileri!K9)</f>
        <v>MART</v>
      </c>
      <c r="B31" s="23" t="str">
        <f>IF(PlanBilgileri!K9="","",PlanBilgileri!L9&amp;". H")</f>
        <v>2. H</v>
      </c>
      <c r="C31" s="22" t="str">
        <f>IF(PlanBilgileri!K9="","",PlanBilgileri!$C$10)</f>
        <v>1     1    1</v>
      </c>
      <c r="D31" s="35" t="s">
        <v>81</v>
      </c>
      <c r="E31" s="35" t="s">
        <v>82</v>
      </c>
      <c r="F31" s="25" t="str">
        <f>IF(PlanBilgileri!K9="","",PlanBilgileri!$C$11)</f>
        <v>Anlatım, Beyin Fırtınası, Grup Çalışması</v>
      </c>
      <c r="G31" s="25" t="str">
        <f>IF(PlanBilgileri!K9="","",PlanBilgileri!$C$12)</f>
        <v>Modül, Bilgisayar, Projeksiyon</v>
      </c>
      <c r="H31" s="24">
        <f>IF(PlanBilgileri!M9="","",PlanBilgileri!M9&amp;". SINAV")</f>
      </c>
    </row>
    <row r="32" spans="1:8" ht="36.75">
      <c r="A32" s="23" t="str">
        <f>IF(PlanBilgileri!K10="","",PlanBilgileri!K10)</f>
        <v>MART</v>
      </c>
      <c r="B32" s="23" t="str">
        <f>IF(PlanBilgileri!K10="","",PlanBilgileri!L10&amp;". H")</f>
        <v>3. H</v>
      </c>
      <c r="C32" s="22" t="str">
        <f>IF(PlanBilgileri!K10="","",PlanBilgileri!$C$10)</f>
        <v>1     1    1</v>
      </c>
      <c r="D32" s="32" t="s">
        <v>104</v>
      </c>
      <c r="E32" s="32" t="s">
        <v>83</v>
      </c>
      <c r="F32" s="25" t="str">
        <f>IF(PlanBilgileri!K10="","",PlanBilgileri!$C$11)</f>
        <v>Anlatım, Beyin Fırtınası, Grup Çalışması</v>
      </c>
      <c r="G32" s="25" t="str">
        <f>IF(PlanBilgileri!K10="","",PlanBilgileri!$C$12)</f>
        <v>Modül, Bilgisayar, Projeksiyon</v>
      </c>
      <c r="H32" s="24">
        <f>IF(PlanBilgileri!M10="","",PlanBilgileri!M10&amp;". SINAV")</f>
      </c>
    </row>
    <row r="33" spans="1:8" ht="36.75">
      <c r="A33" s="23" t="str">
        <f>IF(PlanBilgileri!K11="","",PlanBilgileri!K11)</f>
        <v>MART</v>
      </c>
      <c r="B33" s="23" t="str">
        <f>IF(PlanBilgileri!K11="","",PlanBilgileri!L11&amp;". H")</f>
        <v>4. H</v>
      </c>
      <c r="C33" s="22" t="str">
        <f>IF(PlanBilgileri!K11="","",PlanBilgileri!$C$10)</f>
        <v>1     1    1</v>
      </c>
      <c r="D33" s="32" t="s">
        <v>104</v>
      </c>
      <c r="E33" s="32" t="s">
        <v>83</v>
      </c>
      <c r="F33" s="25" t="str">
        <f>IF(PlanBilgileri!K11="","",PlanBilgileri!$C$11)</f>
        <v>Anlatım, Beyin Fırtınası, Grup Çalışması</v>
      </c>
      <c r="G33" s="25" t="str">
        <f>IF(PlanBilgileri!K11="","",PlanBilgileri!$C$12)</f>
        <v>Modül, Bilgisayar, Projeksiyon</v>
      </c>
      <c r="H33" s="24">
        <f>IF(PlanBilgileri!M11="","",PlanBilgileri!M11&amp;". SINAV")</f>
      </c>
    </row>
    <row r="34" spans="1:8" ht="36.75">
      <c r="A34" s="23" t="str">
        <f>IF(PlanBilgileri!K12="","",PlanBilgileri!K12)</f>
        <v>MART</v>
      </c>
      <c r="B34" s="23" t="str">
        <f>IF(PlanBilgileri!K12="","",PlanBilgileri!L12&amp;". H")</f>
        <v>5. H</v>
      </c>
      <c r="C34" s="22" t="str">
        <f>IF(PlanBilgileri!K12="","",PlanBilgileri!$C$10)</f>
        <v>1     1    1</v>
      </c>
      <c r="D34" s="32" t="s">
        <v>105</v>
      </c>
      <c r="E34" s="35" t="s">
        <v>84</v>
      </c>
      <c r="F34" s="25" t="str">
        <f>IF(PlanBilgileri!K12="","",PlanBilgileri!$C$11)</f>
        <v>Anlatım, Beyin Fırtınası, Grup Çalışması</v>
      </c>
      <c r="G34" s="25" t="str">
        <f>IF(PlanBilgileri!K12="","",PlanBilgileri!$C$12)</f>
        <v>Modül, Bilgisayar, Projeksiyon</v>
      </c>
      <c r="H34" s="24" t="str">
        <f>IF(PlanBilgileri!M12="","",PlanBilgileri!M12&amp;". SINAV")</f>
        <v>1. SINAV</v>
      </c>
    </row>
    <row r="35" spans="1:8" ht="36.75">
      <c r="A35" s="23" t="str">
        <f>IF(PlanBilgileri!K13="","",PlanBilgileri!K13)</f>
        <v>NİSAN</v>
      </c>
      <c r="B35" s="23" t="str">
        <f>IF(PlanBilgileri!K13="","",PlanBilgileri!L13&amp;". H")</f>
        <v>1. H</v>
      </c>
      <c r="C35" s="22" t="str">
        <f>IF(PlanBilgileri!K13="","",PlanBilgileri!$C$10)</f>
        <v>1     1    1</v>
      </c>
      <c r="D35" s="36" t="s">
        <v>95</v>
      </c>
      <c r="E35" s="35" t="s">
        <v>85</v>
      </c>
      <c r="F35" s="25" t="str">
        <f>IF(PlanBilgileri!K13="","",PlanBilgileri!$C$11)</f>
        <v>Anlatım, Beyin Fırtınası, Grup Çalışması</v>
      </c>
      <c r="G35" s="25" t="str">
        <f>IF(PlanBilgileri!K13="","",PlanBilgileri!$C$12)</f>
        <v>Modül, Bilgisayar, Projeksiyon</v>
      </c>
      <c r="H35" s="24">
        <f>IF(PlanBilgileri!M13="","",PlanBilgileri!M13&amp;". SINAV")</f>
      </c>
    </row>
    <row r="36" spans="1:8" ht="36.75">
      <c r="A36" s="23" t="str">
        <f>IF(PlanBilgileri!K14="","",PlanBilgileri!K14)</f>
        <v>NİSAN</v>
      </c>
      <c r="B36" s="23" t="str">
        <f>IF(PlanBilgileri!K14="","",PlanBilgileri!L14&amp;". H")</f>
        <v>2. H</v>
      </c>
      <c r="C36" s="22" t="str">
        <f>IF(PlanBilgileri!K14="","",PlanBilgileri!$C$10)</f>
        <v>1     1    1</v>
      </c>
      <c r="D36" s="36" t="s">
        <v>95</v>
      </c>
      <c r="E36" s="35" t="s">
        <v>85</v>
      </c>
      <c r="F36" s="25" t="str">
        <f>IF(PlanBilgileri!K14="","",PlanBilgileri!$C$11)</f>
        <v>Anlatım, Beyin Fırtınası, Grup Çalışması</v>
      </c>
      <c r="G36" s="25" t="str">
        <f>IF(PlanBilgileri!K14="","",PlanBilgileri!$C$12)</f>
        <v>Modül, Bilgisayar, Projeksiyon</v>
      </c>
      <c r="H36" s="24">
        <f>IF(PlanBilgileri!M14="","",PlanBilgileri!M14&amp;". SINAV")</f>
      </c>
    </row>
    <row r="37" spans="1:8" ht="36.75">
      <c r="A37" s="23" t="str">
        <f>IF(PlanBilgileri!K15="","",PlanBilgileri!K15)</f>
        <v>NİSAN</v>
      </c>
      <c r="B37" s="23" t="str">
        <f>IF(PlanBilgileri!K15="","",PlanBilgileri!L15&amp;". H")</f>
        <v>3. H</v>
      </c>
      <c r="C37" s="22" t="str">
        <f>IF(PlanBilgileri!K15="","",PlanBilgileri!$C$10)</f>
        <v>1     1    1</v>
      </c>
      <c r="D37" s="35" t="s">
        <v>86</v>
      </c>
      <c r="E37" s="35" t="s">
        <v>87</v>
      </c>
      <c r="F37" s="25" t="str">
        <f>IF(PlanBilgileri!K15="","",PlanBilgileri!$C$11)</f>
        <v>Anlatım, Beyin Fırtınası, Grup Çalışması</v>
      </c>
      <c r="G37" s="25" t="str">
        <f>IF(PlanBilgileri!K15="","",PlanBilgileri!$C$12)</f>
        <v>Modül, Bilgisayar, Projeksiyon</v>
      </c>
      <c r="H37" s="24">
        <f>IF(PlanBilgileri!M15="","",PlanBilgileri!M15&amp;". SINAV")</f>
      </c>
    </row>
    <row r="38" spans="1:8" ht="36.75">
      <c r="A38" s="23" t="str">
        <f>IF(PlanBilgileri!K16="","",PlanBilgileri!K16)</f>
        <v>NİSAN</v>
      </c>
      <c r="B38" s="23" t="str">
        <f>IF(PlanBilgileri!K16="","",PlanBilgileri!L16&amp;". H")</f>
        <v>4. H</v>
      </c>
      <c r="C38" s="22" t="str">
        <f>IF(PlanBilgileri!K16="","",PlanBilgileri!$C$10)</f>
        <v>1     1    1</v>
      </c>
      <c r="D38" s="35" t="s">
        <v>88</v>
      </c>
      <c r="E38" s="35" t="s">
        <v>89</v>
      </c>
      <c r="F38" s="25" t="str">
        <f>IF(PlanBilgileri!K16="","",PlanBilgileri!$C$11)</f>
        <v>Anlatım, Beyin Fırtınası, Grup Çalışması</v>
      </c>
      <c r="G38" s="25" t="str">
        <f>IF(PlanBilgileri!K16="","",PlanBilgileri!$C$12)</f>
        <v>Modül, Bilgisayar, Projeksiyon</v>
      </c>
      <c r="H38" s="24">
        <f>IF(PlanBilgileri!M16="","",PlanBilgileri!M16&amp;". SINAV")</f>
      </c>
    </row>
    <row r="39" spans="1:8" ht="36.75">
      <c r="A39" s="23" t="str">
        <f>IF(PlanBilgileri!K17="","",PlanBilgileri!K17)</f>
        <v>MAYIS</v>
      </c>
      <c r="B39" s="23" t="str">
        <f>IF(PlanBilgileri!K17="","",PlanBilgileri!L17&amp;". H")</f>
        <v>1. H</v>
      </c>
      <c r="C39" s="22" t="str">
        <f>IF(PlanBilgileri!K17="","",PlanBilgileri!$C$10)</f>
        <v>1     1    1</v>
      </c>
      <c r="D39" s="35" t="s">
        <v>86</v>
      </c>
      <c r="E39" s="35" t="s">
        <v>90</v>
      </c>
      <c r="F39" s="25" t="str">
        <f>IF(PlanBilgileri!K17="","",PlanBilgileri!$C$11)</f>
        <v>Anlatım, Beyin Fırtınası, Grup Çalışması</v>
      </c>
      <c r="G39" s="25" t="str">
        <f>IF(PlanBilgileri!K17="","",PlanBilgileri!$C$12)</f>
        <v>Modül, Bilgisayar, Projeksiyon</v>
      </c>
      <c r="H39" s="24">
        <f>IF(PlanBilgileri!M17="","",PlanBilgileri!M17&amp;". SINAV")</f>
      </c>
    </row>
    <row r="40" spans="1:8" ht="36.75">
      <c r="A40" s="23" t="str">
        <f>IF(PlanBilgileri!K18="","",PlanBilgileri!K18)</f>
        <v>MAYIS</v>
      </c>
      <c r="B40" s="23" t="str">
        <f>IF(PlanBilgileri!K18="","",PlanBilgileri!L18&amp;". H")</f>
        <v>2. H</v>
      </c>
      <c r="C40" s="22" t="str">
        <f>IF(PlanBilgileri!K18="","",PlanBilgileri!$C$10)</f>
        <v>1     1    1</v>
      </c>
      <c r="D40" s="35" t="s">
        <v>86</v>
      </c>
      <c r="E40" s="35" t="s">
        <v>92</v>
      </c>
      <c r="F40" s="25" t="str">
        <f>IF(PlanBilgileri!K18="","",PlanBilgileri!$C$11)</f>
        <v>Anlatım, Beyin Fırtınası, Grup Çalışması</v>
      </c>
      <c r="G40" s="25" t="str">
        <f>IF(PlanBilgileri!K18="","",PlanBilgileri!$C$12)</f>
        <v>Modül, Bilgisayar, Projeksiyon</v>
      </c>
      <c r="H40" s="24" t="str">
        <f>IF(PlanBilgileri!M18="","",PlanBilgileri!M18&amp;". SINAV")</f>
        <v>2. SINAV</v>
      </c>
    </row>
    <row r="41" spans="1:8" ht="36.75">
      <c r="A41" s="23" t="str">
        <f>IF(PlanBilgileri!K19="","",PlanBilgileri!K19)</f>
        <v>MAYIS</v>
      </c>
      <c r="B41" s="23" t="str">
        <f>IF(PlanBilgileri!K19="","",PlanBilgileri!L19&amp;". H")</f>
        <v>3. H</v>
      </c>
      <c r="C41" s="22" t="str">
        <f>IF(PlanBilgileri!K19="","",PlanBilgileri!$C$10)</f>
        <v>1     1    1</v>
      </c>
      <c r="D41" s="35" t="s">
        <v>91</v>
      </c>
      <c r="E41" s="35" t="s">
        <v>99</v>
      </c>
      <c r="F41" s="25" t="str">
        <f>IF(PlanBilgileri!K19="","",PlanBilgileri!$C$11)</f>
        <v>Anlatım, Beyin Fırtınası, Grup Çalışması</v>
      </c>
      <c r="G41" s="25" t="str">
        <f>IF(PlanBilgileri!K19="","",PlanBilgileri!$C$12)</f>
        <v>Modül, Bilgisayar, Projeksiyon</v>
      </c>
      <c r="H41" s="24">
        <f>IF(PlanBilgileri!M19="","",PlanBilgileri!M19&amp;". SINAV")</f>
      </c>
    </row>
    <row r="42" spans="1:8" ht="36.75">
      <c r="A42" s="23" t="str">
        <f>IF(PlanBilgileri!K20="","",PlanBilgileri!K20)</f>
        <v>MAYIS</v>
      </c>
      <c r="B42" s="23" t="str">
        <f>IF(PlanBilgileri!K20="","",PlanBilgileri!L20&amp;". H")</f>
        <v>4. H</v>
      </c>
      <c r="C42" s="22" t="str">
        <f>IF(PlanBilgileri!K20="","",PlanBilgileri!$C$10)</f>
        <v>1     1    1</v>
      </c>
      <c r="D42" s="35" t="s">
        <v>101</v>
      </c>
      <c r="E42" s="35" t="s">
        <v>94</v>
      </c>
      <c r="F42" s="25" t="str">
        <f>IF(PlanBilgileri!K20="","",PlanBilgileri!$C$11)</f>
        <v>Anlatım, Beyin Fırtınası, Grup Çalışması</v>
      </c>
      <c r="G42" s="25" t="str">
        <f>IF(PlanBilgileri!K20="","",PlanBilgileri!$C$12)</f>
        <v>Modül, Bilgisayar, Projeksiyon</v>
      </c>
      <c r="H42" s="24">
        <f>IF(PlanBilgileri!M20="","",PlanBilgileri!M20&amp;". SINAV")</f>
      </c>
    </row>
    <row r="43" spans="1:8" ht="36.75">
      <c r="A43" s="23" t="str">
        <f>IF(PlanBilgileri!K21="","",PlanBilgileri!K21)</f>
        <v>HAZİRAN</v>
      </c>
      <c r="B43" s="23" t="str">
        <f>IF(PlanBilgileri!K21="","",PlanBilgileri!L21&amp;". H")</f>
        <v>1. H</v>
      </c>
      <c r="C43" s="22" t="str">
        <f>IF(PlanBilgileri!K21="","",PlanBilgileri!$C$10)</f>
        <v>1     1    1</v>
      </c>
      <c r="D43" s="35" t="s">
        <v>93</v>
      </c>
      <c r="E43" s="35" t="s">
        <v>97</v>
      </c>
      <c r="F43" s="25" t="str">
        <f>IF(PlanBilgileri!K21="","",PlanBilgileri!$C$11)</f>
        <v>Anlatım, Beyin Fırtınası, Grup Çalışması</v>
      </c>
      <c r="G43" s="25" t="str">
        <f>IF(PlanBilgileri!K21="","",PlanBilgileri!$C$12)</f>
        <v>Modül, Bilgisayar, Projeksiyon</v>
      </c>
      <c r="H43" s="24">
        <f>IF(PlanBilgileri!M21="","",PlanBilgileri!M21&amp;". SINAV")</f>
      </c>
    </row>
    <row r="44" spans="1:8" ht="36.75">
      <c r="A44" s="23" t="str">
        <f>IF(PlanBilgileri!K22="","",PlanBilgileri!K22)</f>
        <v>HAZİRAN</v>
      </c>
      <c r="B44" s="23" t="str">
        <f>IF(PlanBilgileri!K22="","",PlanBilgileri!L22&amp;". H")</f>
        <v>2. H</v>
      </c>
      <c r="C44" s="22" t="str">
        <f>IF(PlanBilgileri!K22="","",PlanBilgileri!$C$10)</f>
        <v>1     1    1</v>
      </c>
      <c r="D44" s="34" t="s">
        <v>88</v>
      </c>
      <c r="E44" s="34" t="s">
        <v>96</v>
      </c>
      <c r="F44" s="25" t="str">
        <f>IF(PlanBilgileri!K22="","",PlanBilgileri!$C$11)</f>
        <v>Anlatım, Beyin Fırtınası, Grup Çalışması</v>
      </c>
      <c r="G44" s="25" t="str">
        <f>IF(PlanBilgileri!K22="","",PlanBilgileri!$C$12)</f>
        <v>Modül, Bilgisayar, Projeksiyon</v>
      </c>
      <c r="H44" s="24">
        <f>IF(PlanBilgileri!M22="","",PlanBilgileri!M22&amp;". SINAV")</f>
      </c>
    </row>
    <row r="45" spans="1:8" ht="36.75">
      <c r="A45" s="23" t="str">
        <f>IF(PlanBilgileri!K23="","",PlanBilgileri!K23)</f>
        <v>HAZİRAN</v>
      </c>
      <c r="B45" s="23" t="str">
        <f>IF(PlanBilgileri!K23="","",PlanBilgileri!L23&amp;". H")</f>
        <v>3. H</v>
      </c>
      <c r="C45" s="22" t="str">
        <f>IF(PlanBilgileri!K23="","",PlanBilgileri!$C$10)</f>
        <v>1     1    1</v>
      </c>
      <c r="D45" s="34" t="s">
        <v>95</v>
      </c>
      <c r="E45" s="34" t="s">
        <v>98</v>
      </c>
      <c r="F45" s="25" t="str">
        <f>IF(PlanBilgileri!K23="","",PlanBilgileri!$C$11)</f>
        <v>Anlatım, Beyin Fırtınası, Grup Çalışması</v>
      </c>
      <c r="G45" s="25" t="str">
        <f>IF(PlanBilgileri!K23="","",PlanBilgileri!$C$12)</f>
        <v>Modül, Bilgisayar, Projeksiyon</v>
      </c>
      <c r="H45" s="24">
        <f>IF(PlanBilgileri!M23="","",PlanBilgileri!M23&amp;". SINAV")</f>
      </c>
    </row>
    <row r="46" spans="1:8" ht="23.25" customHeight="1">
      <c r="A46" s="52" t="str">
        <f>"*Bu plan 08/02/2011 tarih ve  2011/10 sayılı kurul kararı ile kabul edilen Mesleki ve Teknik Eğitim Okul ve Kurumları alanlarına göre hazırlanmıştır. *MEGEP kapsamında hazırlanan ve uygulamaya konan "&amp;PlanBilgileri!C9&amp;" dersi modüllerinin analizleri uygulanır."</f>
        <v>*Bu plan 08/02/2011 tarih ve  2011/10 sayılı kurul kararı ile kabul edilen Mesleki ve Teknik Eğitim Okul ve Kurumları alanlarına göre hazırlanmıştır. *MEGEP kapsamında hazırlanan ve uygulamaya konan HUKUK DİLİ VE TERMİNOLOJİSİ dersi modüllerinin analizleri uygulanır.</v>
      </c>
      <c r="B46" s="52"/>
      <c r="C46" s="52"/>
      <c r="D46" s="52"/>
      <c r="E46" s="52"/>
      <c r="F46" s="52"/>
      <c r="G46" s="52"/>
      <c r="H46" s="52"/>
    </row>
    <row r="47" spans="1:8" ht="34.5" customHeight="1">
      <c r="A47" s="48" t="s">
        <v>30</v>
      </c>
      <c r="B47" s="48"/>
      <c r="C47" s="48"/>
      <c r="D47" s="48"/>
      <c r="E47" s="48"/>
      <c r="F47" s="48"/>
      <c r="G47" s="48"/>
      <c r="H47" s="48"/>
    </row>
    <row r="49" spans="1:8" ht="9">
      <c r="A49" s="46" t="s">
        <v>21</v>
      </c>
      <c r="B49" s="46"/>
      <c r="C49" s="46"/>
      <c r="D49" s="46"/>
      <c r="G49" s="28">
        <f>PlanBilgileri!C24</f>
        <v>42257</v>
      </c>
      <c r="H49" s="20"/>
    </row>
    <row r="50" spans="1:8" ht="9">
      <c r="A50" s="26"/>
      <c r="B50" s="26"/>
      <c r="C50" s="26"/>
      <c r="D50" s="26"/>
      <c r="G50" s="27" t="s">
        <v>19</v>
      </c>
      <c r="H50" s="20"/>
    </row>
    <row r="51" spans="6:8" ht="9">
      <c r="F51" s="21"/>
      <c r="H51" s="20"/>
    </row>
    <row r="52" spans="1:6" ht="10.5" customHeight="1">
      <c r="A52" s="46" t="str">
        <f>PlanBilgileri!C13</f>
        <v>İsmail TANIŞ</v>
      </c>
      <c r="B52" s="46"/>
      <c r="C52" s="46"/>
      <c r="D52" s="46"/>
      <c r="F52" s="21"/>
    </row>
    <row r="53" spans="1:6" ht="9">
      <c r="A53" s="43"/>
      <c r="B53" s="43"/>
      <c r="C53" s="43"/>
      <c r="D53" s="43"/>
      <c r="E53" s="43"/>
      <c r="F53" s="43"/>
    </row>
    <row r="54" spans="1:8" ht="9">
      <c r="A54" s="43" t="s">
        <v>18</v>
      </c>
      <c r="B54" s="43"/>
      <c r="C54" s="43"/>
      <c r="D54" s="43"/>
      <c r="E54" s="43"/>
      <c r="F54" s="30"/>
      <c r="H54" s="20"/>
    </row>
    <row r="55" ht="9">
      <c r="H55" s="20"/>
    </row>
    <row r="56" spans="1:7" ht="9">
      <c r="A56" s="47"/>
      <c r="B56" s="47"/>
      <c r="C56" s="47"/>
      <c r="D56" s="47"/>
      <c r="G56" s="27" t="str">
        <f>PlanBilgileri!C25</f>
        <v>Necip DAL</v>
      </c>
    </row>
    <row r="57" spans="1:7" ht="9">
      <c r="A57" s="46" t="str">
        <f>PlanBilgileri!C14&amp;"         "&amp;PlanBilgileri!C15&amp;"         "&amp;PlanBilgileri!C16&amp;"         "&amp;PlanBilgileri!C17&amp;"         "&amp;PlanBilgileri!C18</f>
        <v>                                    </v>
      </c>
      <c r="B57" s="46"/>
      <c r="C57" s="46"/>
      <c r="D57" s="46"/>
      <c r="E57" s="46"/>
      <c r="F57" s="46"/>
      <c r="G57" s="27" t="s">
        <v>20</v>
      </c>
    </row>
    <row r="58" spans="1:5" ht="9">
      <c r="A58" s="43"/>
      <c r="B58" s="43"/>
      <c r="C58" s="43"/>
      <c r="D58" s="43"/>
      <c r="E58" s="43"/>
    </row>
    <row r="60" spans="1:6" ht="9">
      <c r="A60" s="46" t="str">
        <f>PlanBilgileri!C19&amp;"         "&amp;PlanBilgileri!C20&amp;"         "&amp;PlanBilgileri!C21&amp;"         "&amp;PlanBilgileri!C22&amp;"         "&amp;PlanBilgileri!C23</f>
        <v>                                    </v>
      </c>
      <c r="B60" s="46"/>
      <c r="C60" s="46"/>
      <c r="D60" s="46"/>
      <c r="E60" s="46"/>
      <c r="F60" s="46"/>
    </row>
    <row r="61" ht="9">
      <c r="D61" s="31"/>
    </row>
  </sheetData>
  <sheetProtection password="C05B" sheet="1" formatRows="0" selectLockedCells="1"/>
  <protectedRanges>
    <protectedRange sqref="H7:H45" name="Aralık1"/>
  </protectedRanges>
  <mergeCells count="21">
    <mergeCell ref="H5:H6"/>
    <mergeCell ref="A47:H47"/>
    <mergeCell ref="A52:D52"/>
    <mergeCell ref="A57:F57"/>
    <mergeCell ref="F5:F6"/>
    <mergeCell ref="E5:E6"/>
    <mergeCell ref="G5:G6"/>
    <mergeCell ref="A53:F53"/>
    <mergeCell ref="A26:H26"/>
    <mergeCell ref="D5:D6"/>
    <mergeCell ref="A46:H46"/>
    <mergeCell ref="A1:H1"/>
    <mergeCell ref="A2:H2"/>
    <mergeCell ref="A3:H3"/>
    <mergeCell ref="A4:H4"/>
    <mergeCell ref="A5:C5"/>
    <mergeCell ref="A60:F60"/>
    <mergeCell ref="A54:E54"/>
    <mergeCell ref="A58:E58"/>
    <mergeCell ref="A49:D49"/>
    <mergeCell ref="A56:D56"/>
  </mergeCells>
  <printOptions/>
  <pageMargins left="0.75" right="0.75" top="0.5" bottom="0.5" header="0.5" footer="0.5"/>
  <pageSetup horizontalDpi="600" verticalDpi="600" orientation="landscape" paperSize="9" r:id="rId1"/>
  <headerFooter alignWithMargins="0">
    <oddFooter>&amp;R&amp;"Verdana,Kalın"&amp;Y&amp;P/&amp;N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erdoğan</dc:creator>
  <cp:keywords/>
  <dc:description/>
  <cp:lastModifiedBy>gts</cp:lastModifiedBy>
  <cp:lastPrinted>2015-09-20T09:42:25Z</cp:lastPrinted>
  <dcterms:created xsi:type="dcterms:W3CDTF">2008-08-26T13:44:33Z</dcterms:created>
  <dcterms:modified xsi:type="dcterms:W3CDTF">2015-09-26T17:59:55Z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